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Governance Council (คณะกรรมการธรรมาภิบลข้อมูล)\(S1.2.3) ผลการเบิกจ่ายงบประมาณลงทุนและงบประมาณทำการของ กทท\"/>
    </mc:Choice>
  </mc:AlternateContent>
  <xr:revisionPtr revIDLastSave="0" documentId="13_ncr:1_{745DF3D0-75A6-4E5C-A918-7131C0923D1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แผนเบิกจ่าย" sheetId="1" state="hidden" r:id="rId1"/>
    <sheet name="ผลการเบิกจ่ายปี 2566" sheetId="2" r:id="rId2"/>
  </sheets>
  <definedNames>
    <definedName name="_xlnm.Print_Area" localSheetId="1">'ผลการเบิกจ่ายปี 2566'!$A$1:$O$32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J6" i="2" s="1"/>
  <c r="J9" i="2" l="1"/>
  <c r="K9" i="2"/>
  <c r="L9" i="2"/>
  <c r="M9" i="2"/>
  <c r="N9" i="2"/>
  <c r="O20" i="2" l="1"/>
  <c r="O18" i="2" s="1"/>
  <c r="O16" i="2" s="1"/>
  <c r="O22" i="2"/>
  <c r="J18" i="2"/>
  <c r="J16" i="2" s="1"/>
  <c r="J32" i="2" s="1"/>
  <c r="K18" i="2"/>
  <c r="L18" i="2"/>
  <c r="M18" i="2"/>
  <c r="N18" i="2"/>
  <c r="D18" i="2"/>
  <c r="E18" i="2"/>
  <c r="F18" i="2"/>
  <c r="G18" i="2"/>
  <c r="H18" i="2"/>
  <c r="I18" i="2"/>
  <c r="C18" i="2"/>
  <c r="I16" i="2"/>
  <c r="I10" i="2"/>
  <c r="I6" i="2" s="1"/>
  <c r="G9" i="2"/>
  <c r="H9" i="2"/>
  <c r="I9" i="2"/>
  <c r="I5" i="2" s="1"/>
  <c r="N5" i="2"/>
  <c r="O13" i="2"/>
  <c r="O11" i="2"/>
  <c r="D5" i="2"/>
  <c r="F5" i="2"/>
  <c r="K5" i="2"/>
  <c r="I32" i="2" l="1"/>
  <c r="H10" i="2" l="1"/>
  <c r="H6" i="2" s="1"/>
  <c r="G10" i="2" l="1"/>
  <c r="G6" i="2" s="1"/>
  <c r="I17" i="2"/>
  <c r="E10" i="2" l="1"/>
  <c r="F10" i="2"/>
  <c r="F6" i="2" s="1"/>
  <c r="D10" i="2"/>
  <c r="F16" i="2"/>
  <c r="F32" i="2" l="1"/>
  <c r="E6" i="2" l="1"/>
  <c r="O14" i="2" l="1"/>
  <c r="C6" i="2"/>
  <c r="D6" i="2"/>
  <c r="D16" i="2"/>
  <c r="E16" i="2"/>
  <c r="E32" i="2" s="1"/>
  <c r="G16" i="2"/>
  <c r="H16" i="2"/>
  <c r="H32" i="2" s="1"/>
  <c r="K16" i="2"/>
  <c r="K32" i="2" s="1"/>
  <c r="L16" i="2"/>
  <c r="L32" i="2" s="1"/>
  <c r="M16" i="2"/>
  <c r="M32" i="2" s="1"/>
  <c r="N16" i="2"/>
  <c r="N32" i="2" s="1"/>
  <c r="C16" i="2"/>
  <c r="G32" i="2"/>
  <c r="O8" i="2"/>
  <c r="C9" i="2"/>
  <c r="O30" i="2"/>
  <c r="O29" i="2"/>
  <c r="D17" i="2"/>
  <c r="D15" i="2" s="1"/>
  <c r="E17" i="2"/>
  <c r="E15" i="2" s="1"/>
  <c r="F17" i="2"/>
  <c r="F15" i="2" s="1"/>
  <c r="G17" i="2"/>
  <c r="G15" i="2" s="1"/>
  <c r="H17" i="2"/>
  <c r="H15" i="2" s="1"/>
  <c r="I15" i="2"/>
  <c r="J17" i="2"/>
  <c r="J15" i="2" s="1"/>
  <c r="K17" i="2"/>
  <c r="K15" i="2" s="1"/>
  <c r="L17" i="2"/>
  <c r="L15" i="2" s="1"/>
  <c r="M17" i="2"/>
  <c r="M15" i="2" s="1"/>
  <c r="N17" i="2"/>
  <c r="N15" i="2" s="1"/>
  <c r="C17" i="2"/>
  <c r="C15" i="2" s="1"/>
  <c r="O21" i="2"/>
  <c r="O19" i="2"/>
  <c r="O12" i="2"/>
  <c r="O7" i="2"/>
  <c r="E9" i="2"/>
  <c r="E5" i="2" s="1"/>
  <c r="G5" i="2"/>
  <c r="H5" i="2"/>
  <c r="J5" i="2"/>
  <c r="L5" i="2"/>
  <c r="M5" i="2"/>
  <c r="C5" i="2" l="1"/>
  <c r="C31" i="2" s="1"/>
  <c r="O9" i="2"/>
  <c r="O17" i="2"/>
  <c r="O15" i="2" s="1"/>
  <c r="E31" i="2"/>
  <c r="N31" i="2"/>
  <c r="M31" i="2"/>
  <c r="H31" i="2"/>
  <c r="G31" i="2"/>
  <c r="L31" i="2"/>
  <c r="F31" i="2"/>
  <c r="D31" i="2"/>
  <c r="K31" i="2"/>
  <c r="I31" i="2"/>
  <c r="J31" i="2"/>
  <c r="D32" i="2"/>
  <c r="O10" i="2"/>
  <c r="C32" i="2"/>
  <c r="O6" i="2"/>
  <c r="O32" i="2" s="1"/>
  <c r="O5" i="2"/>
  <c r="O31" i="2" l="1"/>
</calcChain>
</file>

<file path=xl/sharedStrings.xml><?xml version="1.0" encoding="utf-8"?>
<sst xmlns="http://schemas.openxmlformats.org/spreadsheetml/2006/main" count="70" uniqueCount="41">
  <si>
    <t xml:space="preserve">รายงานแผนการเบิกจ่ายเงินงบประมาณรัฐวิสาหกิจ ประจำปี 2565 </t>
  </si>
  <si>
    <r>
      <t>ของหน่วยงาน</t>
    </r>
    <r>
      <rPr>
        <sz val="16"/>
        <color theme="1"/>
        <rFont val="TH SarabunPSK"/>
        <family val="2"/>
      </rPr>
      <t>…………………………………………………….</t>
    </r>
  </si>
  <si>
    <r>
      <t>รายงาน ณ วันที่</t>
    </r>
    <r>
      <rPr>
        <sz val="16"/>
        <color theme="1"/>
        <rFont val="TH SarabunPSK"/>
        <family val="2"/>
      </rPr>
      <t>……………………………………………..</t>
    </r>
  </si>
  <si>
    <r>
      <t>(ปรับแผนครั้งที่</t>
    </r>
    <r>
      <rPr>
        <sz val="16"/>
        <color theme="1"/>
        <rFont val="TH SarabunPSK"/>
        <family val="2"/>
      </rPr>
      <t>.................</t>
    </r>
    <r>
      <rPr>
        <b/>
        <sz val="16"/>
        <color theme="1"/>
        <rFont val="TH SarabunPSK"/>
        <family val="2"/>
      </rPr>
      <t>) *</t>
    </r>
  </si>
  <si>
    <t>หน่วย : ล้านบาท</t>
  </si>
  <si>
    <t>รายการ</t>
  </si>
  <si>
    <t>แผนการเบิกจ่ายประจำเดือน</t>
  </si>
  <si>
    <t>ยอดรวม</t>
  </si>
  <si>
    <t>1. งบทำการ (เฉพาะตัวเงิน)</t>
  </si>
  <si>
    <t>2. งบลงทุนที่ได้รับอนุมัติ</t>
  </si>
  <si>
    <t xml:space="preserve">    2.1 งบลงทุนเพื่อการดำเนินงานปกติ</t>
  </si>
  <si>
    <t xml:space="preserve">         (1) งบลงทุนที่ขออนุมัติรายปี</t>
  </si>
  <si>
    <t xml:space="preserve">         (2) งบลงทุนที่จัดทำเป็นแผนระยะยาว</t>
  </si>
  <si>
    <t xml:space="preserve">    2.2 งบลงทุนที่ทำเป็นโครงการ</t>
  </si>
  <si>
    <t xml:space="preserve">         (1)  ..................</t>
  </si>
  <si>
    <t xml:space="preserve">         (2)  ....................</t>
  </si>
  <si>
    <t>ผู้รับผิดชอบข้อมูล......................................ตำแหน่ง............................</t>
  </si>
  <si>
    <t>โทรศัพท์..................................โทรสาร...............................</t>
  </si>
  <si>
    <t>หมายเหตุ : ให้ระบุจำนวนงบประมาณที่ปรับเพิ่ม (ลด) ระหว่างปี หลังจากที่ได้รับอนุมัติจากสำนักงานคณะกรรมการพัฒนาการเศรษฐกิจและสังคมแห่งชาติแล้ว</t>
  </si>
  <si>
    <t>แผน</t>
  </si>
  <si>
    <t>ผล</t>
  </si>
  <si>
    <t>แผน/ผล</t>
  </si>
  <si>
    <t>รวมทั้งสิ้น (1)+(2)+(3)</t>
  </si>
  <si>
    <t>รวมทั้งสิ้น (1)+(2)</t>
  </si>
  <si>
    <t>รวม</t>
  </si>
  <si>
    <t>แผนการเบิกจ่ายงบลงทุนเพื่อการดำเนินงานปกติปี 2566</t>
  </si>
  <si>
    <t>1. งบลงทุนเพื่อการดำเนินงานปกติ</t>
  </si>
  <si>
    <t>1.1 งบลงทุนรายปี</t>
  </si>
  <si>
    <t xml:space="preserve"> - แผนต่อเนื่อง</t>
  </si>
  <si>
    <t xml:space="preserve"> - แผนใหม่</t>
  </si>
  <si>
    <t>2. งบลงทุนที่ทำเป็นโครงการ</t>
  </si>
  <si>
    <t>2.1 โครงการต่อเนื่อง</t>
  </si>
  <si>
    <t>2.2 โครงการใหม่</t>
  </si>
  <si>
    <t>3. สัญญาเช่า</t>
  </si>
  <si>
    <t>1.2 งบลงทุนที่เป็นแผนระยะยาว</t>
  </si>
  <si>
    <t>1)...</t>
  </si>
  <si>
    <t>2)...</t>
  </si>
  <si>
    <t>1) โครงการพัฒนาศูนย์การขนส่งตู้สินค้าทางรถไฟ ที่ ทลฉ.</t>
  </si>
  <si>
    <t>2) โครงการพัฒนาท่าเรือแหลมฉบัง ระยะที่ 3</t>
  </si>
  <si>
    <t>หน่วยงาน การท่าเรือแห่งประเทศไทย</t>
  </si>
  <si>
    <t>ข้อมูล ณ วันที่ 31 พ.ค.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</si>
</sst>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ดดด\ yy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188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2" fillId="0" borderId="0" xfId="0" applyNumberFormat="1" applyFont="1"/>
    <xf numFmtId="188" fontId="1" fillId="7" borderId="2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87" fontId="2" fillId="0" borderId="5" xfId="1" applyFont="1" applyBorder="1" applyAlignment="1">
      <alignment vertical="center" wrapText="1"/>
    </xf>
    <xf numFmtId="187" fontId="2" fillId="0" borderId="6" xfId="1" applyFont="1" applyBorder="1" applyAlignment="1">
      <alignment vertical="center" wrapText="1"/>
    </xf>
    <xf numFmtId="187" fontId="2" fillId="2" borderId="5" xfId="1" applyFont="1" applyFill="1" applyBorder="1" applyAlignment="1">
      <alignment vertical="center" wrapText="1"/>
    </xf>
    <xf numFmtId="187" fontId="2" fillId="2" borderId="9" xfId="1" applyFont="1" applyFill="1" applyBorder="1" applyAlignment="1">
      <alignment vertical="center" wrapText="1"/>
    </xf>
    <xf numFmtId="187" fontId="2" fillId="0" borderId="5" xfId="1" applyFont="1" applyFill="1" applyBorder="1" applyAlignment="1">
      <alignment vertical="center" wrapText="1"/>
    </xf>
    <xf numFmtId="187" fontId="2" fillId="0" borderId="9" xfId="1" applyFont="1" applyFill="1" applyBorder="1" applyAlignment="1">
      <alignment vertical="center" wrapText="1"/>
    </xf>
    <xf numFmtId="187" fontId="2" fillId="0" borderId="8" xfId="1" applyFont="1" applyBorder="1" applyAlignment="1">
      <alignment vertical="center" wrapText="1"/>
    </xf>
    <xf numFmtId="187" fontId="2" fillId="0" borderId="6" xfId="1" applyFont="1" applyFill="1" applyBorder="1" applyAlignment="1">
      <alignment vertical="center" wrapText="1"/>
    </xf>
    <xf numFmtId="187" fontId="2" fillId="4" borderId="5" xfId="1" applyFont="1" applyFill="1" applyBorder="1" applyAlignment="1">
      <alignment vertical="center" wrapText="1"/>
    </xf>
    <xf numFmtId="187" fontId="2" fillId="4" borderId="9" xfId="1" applyFont="1" applyFill="1" applyBorder="1" applyAlignment="1">
      <alignment vertical="center" wrapText="1"/>
    </xf>
    <xf numFmtId="187" fontId="2" fillId="6" borderId="5" xfId="1" applyFont="1" applyFill="1" applyBorder="1" applyAlignment="1">
      <alignment vertical="center" wrapText="1"/>
    </xf>
    <xf numFmtId="187" fontId="2" fillId="6" borderId="6" xfId="1" applyFont="1" applyFill="1" applyBorder="1" applyAlignment="1">
      <alignment vertical="center" wrapText="1"/>
    </xf>
    <xf numFmtId="187" fontId="1" fillId="5" borderId="8" xfId="1" applyFont="1" applyFill="1" applyBorder="1" applyAlignment="1">
      <alignment horizontal="center" vertical="center" wrapText="1"/>
    </xf>
    <xf numFmtId="187" fontId="1" fillId="5" borderId="6" xfId="1" applyFont="1" applyFill="1" applyBorder="1" applyAlignment="1">
      <alignment horizontal="center" vertical="center" wrapText="1"/>
    </xf>
    <xf numFmtId="187" fontId="2" fillId="0" borderId="0" xfId="0" applyNumberFormat="1" applyFont="1"/>
    <xf numFmtId="187" fontId="1" fillId="5" borderId="6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 wrapText="1" indent="1"/>
    </xf>
    <xf numFmtId="0" fontId="1" fillId="4" borderId="7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7" xfId="0" applyFont="1" applyFill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2"/>
    </xf>
    <xf numFmtId="0" fontId="2" fillId="0" borderId="4" xfId="0" applyFont="1" applyBorder="1" applyAlignment="1">
      <alignment horizontal="left" vertical="top" wrapText="1" indent="2"/>
    </xf>
    <xf numFmtId="0" fontId="2" fillId="0" borderId="7" xfId="0" applyFont="1" applyBorder="1" applyAlignment="1">
      <alignment horizontal="left" vertical="top" wrapText="1" indent="2"/>
    </xf>
    <xf numFmtId="0" fontId="2" fillId="0" borderId="7" xfId="0" applyFont="1" applyBorder="1" applyAlignment="1">
      <alignment horizontal="left" vertical="top" wrapText="1" indent="4"/>
    </xf>
    <xf numFmtId="0" fontId="2" fillId="0" borderId="4" xfId="0" applyFont="1" applyBorder="1" applyAlignment="1">
      <alignment horizontal="left" vertical="top" wrapText="1" indent="4"/>
    </xf>
    <xf numFmtId="0" fontId="1" fillId="6" borderId="3" xfId="0" applyFont="1" applyFill="1" applyBorder="1" applyAlignment="1">
      <alignment horizontal="left" vertical="top" wrapText="1" indent="1"/>
    </xf>
    <xf numFmtId="0" fontId="1" fillId="6" borderId="4" xfId="0" applyFont="1" applyFill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4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188" fontId="1" fillId="8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N20"/>
  <sheetViews>
    <sheetView zoomScaleNormal="100" workbookViewId="0">
      <selection activeCell="F19" sqref="F19"/>
    </sheetView>
  </sheetViews>
  <sheetFormatPr defaultColWidth="9" defaultRowHeight="21" x14ac:dyDescent="0.35"/>
  <cols>
    <col min="1" max="1" width="38.25" style="1" customWidth="1"/>
    <col min="2" max="13" width="9" style="1"/>
    <col min="14" max="14" width="11.375" style="1" customWidth="1"/>
    <col min="15" max="16384" width="9" style="1"/>
  </cols>
  <sheetData>
    <row r="1" spans="1:14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3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3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3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x14ac:dyDescent="0.35">
      <c r="A5" s="2"/>
      <c r="M5" s="41" t="s">
        <v>4</v>
      </c>
      <c r="N5" s="41"/>
    </row>
    <row r="6" spans="1:14" x14ac:dyDescent="0.35">
      <c r="A6" s="37" t="s">
        <v>5</v>
      </c>
      <c r="B6" s="37" t="s">
        <v>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 t="s">
        <v>7</v>
      </c>
    </row>
    <row r="7" spans="1:14" x14ac:dyDescent="0.35">
      <c r="A7" s="37"/>
      <c r="B7" s="3">
        <v>23651</v>
      </c>
      <c r="C7" s="3">
        <v>23682</v>
      </c>
      <c r="D7" s="3">
        <v>23712</v>
      </c>
      <c r="E7" s="3">
        <v>23743</v>
      </c>
      <c r="F7" s="3">
        <v>23774</v>
      </c>
      <c r="G7" s="3">
        <v>23802</v>
      </c>
      <c r="H7" s="3">
        <v>23833</v>
      </c>
      <c r="I7" s="3">
        <v>23863</v>
      </c>
      <c r="J7" s="3">
        <v>23894</v>
      </c>
      <c r="K7" s="3">
        <v>23924</v>
      </c>
      <c r="L7" s="3">
        <v>23955</v>
      </c>
      <c r="M7" s="3">
        <v>23986</v>
      </c>
      <c r="N7" s="39"/>
    </row>
    <row r="8" spans="1:14" x14ac:dyDescent="0.35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35">
      <c r="A9" s="4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35">
      <c r="A10" s="4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5">
      <c r="A11" s="4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5">
      <c r="A12" s="4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35">
      <c r="A13" s="4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5">
      <c r="A14" s="4" t="s">
        <v>14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5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5">
      <c r="A16" s="5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8" spans="1:1" x14ac:dyDescent="0.35">
      <c r="A18" s="6" t="s">
        <v>16</v>
      </c>
    </row>
    <row r="19" spans="1:1" x14ac:dyDescent="0.35">
      <c r="A19" s="6" t="s">
        <v>17</v>
      </c>
    </row>
    <row r="20" spans="1:1" x14ac:dyDescent="0.35">
      <c r="A20" s="6" t="s">
        <v>18</v>
      </c>
    </row>
  </sheetData>
  <mergeCells count="8">
    <mergeCell ref="A6:A7"/>
    <mergeCell ref="B6:M6"/>
    <mergeCell ref="N6:N7"/>
    <mergeCell ref="A1:N1"/>
    <mergeCell ref="A2:N2"/>
    <mergeCell ref="A3:N3"/>
    <mergeCell ref="A4:N4"/>
    <mergeCell ref="M5:N5"/>
  </mergeCells>
  <printOptions horizontalCentered="1"/>
  <pageMargins left="0.43307086614173229" right="0.35433070866141736" top="0.55118110236220474" bottom="0.4724409448818898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P35"/>
  <sheetViews>
    <sheetView tabSelected="1" view="pageBreakPreview" zoomScaleNormal="100" zoomScaleSheetLayoutView="100" workbookViewId="0">
      <selection activeCell="B18" sqref="B18"/>
    </sheetView>
  </sheetViews>
  <sheetFormatPr defaultColWidth="9" defaultRowHeight="21" x14ac:dyDescent="0.35"/>
  <cols>
    <col min="1" max="1" width="35.25" style="1" customWidth="1"/>
    <col min="2" max="2" width="7.125" style="1" customWidth="1"/>
    <col min="3" max="15" width="14.625" style="1" customWidth="1"/>
    <col min="16" max="16384" width="9" style="1"/>
  </cols>
  <sheetData>
    <row r="1" spans="1:16" x14ac:dyDescent="0.3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x14ac:dyDescent="0.35">
      <c r="A2" s="7" t="s">
        <v>39</v>
      </c>
      <c r="B2" s="7"/>
      <c r="J2" s="60"/>
      <c r="L2" s="1" t="s">
        <v>40</v>
      </c>
      <c r="N2" s="41" t="s">
        <v>4</v>
      </c>
      <c r="O2" s="41"/>
    </row>
    <row r="3" spans="1:16" x14ac:dyDescent="0.35">
      <c r="A3" s="56" t="s">
        <v>5</v>
      </c>
      <c r="B3" s="57" t="s">
        <v>21</v>
      </c>
      <c r="C3" s="56" t="s">
        <v>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 t="s">
        <v>24</v>
      </c>
    </row>
    <row r="4" spans="1:16" x14ac:dyDescent="0.35">
      <c r="A4" s="56"/>
      <c r="B4" s="58"/>
      <c r="C4" s="59">
        <v>24016</v>
      </c>
      <c r="D4" s="59">
        <v>24048</v>
      </c>
      <c r="E4" s="59">
        <v>24080</v>
      </c>
      <c r="F4" s="59">
        <v>24112</v>
      </c>
      <c r="G4" s="59">
        <v>24144</v>
      </c>
      <c r="H4" s="59">
        <v>24176</v>
      </c>
      <c r="I4" s="59">
        <v>24208</v>
      </c>
      <c r="J4" s="59">
        <v>24240</v>
      </c>
      <c r="K4" s="16">
        <v>24272</v>
      </c>
      <c r="L4" s="16">
        <v>24304</v>
      </c>
      <c r="M4" s="16">
        <v>24336</v>
      </c>
      <c r="N4" s="16">
        <v>24368</v>
      </c>
      <c r="O4" s="58"/>
    </row>
    <row r="5" spans="1:16" ht="24" customHeight="1" x14ac:dyDescent="0.35">
      <c r="A5" s="46" t="s">
        <v>26</v>
      </c>
      <c r="B5" s="8" t="s">
        <v>19</v>
      </c>
      <c r="C5" s="23">
        <f>C7+C9</f>
        <v>0</v>
      </c>
      <c r="D5" s="23">
        <f t="shared" ref="D5:M5" si="0">D7+D9</f>
        <v>0.497</v>
      </c>
      <c r="E5" s="23">
        <f t="shared" si="0"/>
        <v>18.599999999999998</v>
      </c>
      <c r="F5" s="23">
        <f t="shared" si="0"/>
        <v>0</v>
      </c>
      <c r="G5" s="23">
        <f t="shared" si="0"/>
        <v>28.504999999999999</v>
      </c>
      <c r="H5" s="23">
        <f t="shared" si="0"/>
        <v>31.128</v>
      </c>
      <c r="I5" s="23">
        <f t="shared" si="0"/>
        <v>32.933</v>
      </c>
      <c r="J5" s="23">
        <f t="shared" si="0"/>
        <v>59.661999999999999</v>
      </c>
      <c r="K5" s="23">
        <f t="shared" si="0"/>
        <v>51.043999999999997</v>
      </c>
      <c r="L5" s="23">
        <f t="shared" si="0"/>
        <v>1.407</v>
      </c>
      <c r="M5" s="23">
        <f t="shared" si="0"/>
        <v>10.280000000000001</v>
      </c>
      <c r="N5" s="23">
        <f>N7+N9</f>
        <v>499.06700000000001</v>
      </c>
      <c r="O5" s="23">
        <f>O7+O9</f>
        <v>733.12300000000005</v>
      </c>
    </row>
    <row r="6" spans="1:16" x14ac:dyDescent="0.35">
      <c r="A6" s="47"/>
      <c r="B6" s="14" t="s">
        <v>20</v>
      </c>
      <c r="C6" s="24">
        <f>C8+C10</f>
        <v>0.27600000000000002</v>
      </c>
      <c r="D6" s="24">
        <f>D8+D10</f>
        <v>16.100999999999999</v>
      </c>
      <c r="E6" s="24">
        <f t="shared" ref="E6:F6" si="1">E8+E10</f>
        <v>32.274999999999999</v>
      </c>
      <c r="F6" s="24">
        <f t="shared" si="1"/>
        <v>15.597999999999999</v>
      </c>
      <c r="G6" s="24">
        <f>G8+G10</f>
        <v>43.194999999999993</v>
      </c>
      <c r="H6" s="24">
        <f>H8+H10</f>
        <v>48.266000000000005</v>
      </c>
      <c r="I6" s="24">
        <f>I8+I10</f>
        <v>92.62700000000001</v>
      </c>
      <c r="J6" s="24">
        <f>J8+J10</f>
        <v>139.34</v>
      </c>
      <c r="K6" s="24"/>
      <c r="L6" s="24"/>
      <c r="M6" s="24"/>
      <c r="N6" s="24"/>
      <c r="O6" s="24">
        <f>SUM(C6:N6)</f>
        <v>387.678</v>
      </c>
    </row>
    <row r="7" spans="1:16" x14ac:dyDescent="0.35">
      <c r="A7" s="48" t="s">
        <v>27</v>
      </c>
      <c r="B7" s="11" t="s">
        <v>19</v>
      </c>
      <c r="C7" s="25">
        <v>0</v>
      </c>
      <c r="D7" s="21">
        <v>0.497</v>
      </c>
      <c r="E7" s="21">
        <v>0.38</v>
      </c>
      <c r="F7" s="21">
        <v>0</v>
      </c>
      <c r="G7" s="21">
        <v>19.856999999999999</v>
      </c>
      <c r="H7" s="21">
        <v>12.55</v>
      </c>
      <c r="I7" s="21">
        <v>0</v>
      </c>
      <c r="J7" s="21">
        <v>25.466999999999999</v>
      </c>
      <c r="K7" s="21">
        <v>24.024999999999999</v>
      </c>
      <c r="L7" s="21">
        <v>1.407</v>
      </c>
      <c r="M7" s="21">
        <v>10.280000000000001</v>
      </c>
      <c r="N7" s="21">
        <v>126.58500000000001</v>
      </c>
      <c r="O7" s="21">
        <f>SUM(C7:N7)</f>
        <v>221.048</v>
      </c>
    </row>
    <row r="8" spans="1:16" x14ac:dyDescent="0.35">
      <c r="A8" s="49"/>
      <c r="B8" s="9" t="s">
        <v>20</v>
      </c>
      <c r="C8" s="26">
        <v>0.27600000000000002</v>
      </c>
      <c r="D8" s="22">
        <v>0.70799999999999996</v>
      </c>
      <c r="E8" s="22">
        <v>32.274999999999999</v>
      </c>
      <c r="F8" s="22">
        <v>3.6190000000000002</v>
      </c>
      <c r="G8" s="22">
        <v>8.0719999999999992</v>
      </c>
      <c r="H8" s="22">
        <v>12.334</v>
      </c>
      <c r="I8" s="22">
        <v>60.654000000000003</v>
      </c>
      <c r="J8" s="22">
        <v>40.710999999999999</v>
      </c>
      <c r="K8" s="22"/>
      <c r="L8" s="22"/>
      <c r="M8" s="22"/>
      <c r="N8" s="22"/>
      <c r="O8" s="22">
        <f>SUM(C8:N8)</f>
        <v>158.649</v>
      </c>
    </row>
    <row r="9" spans="1:16" x14ac:dyDescent="0.35">
      <c r="A9" s="50" t="s">
        <v>34</v>
      </c>
      <c r="B9" s="10" t="s">
        <v>19</v>
      </c>
      <c r="C9" s="25">
        <f>C11+C13</f>
        <v>0</v>
      </c>
      <c r="D9" s="21">
        <v>0</v>
      </c>
      <c r="E9" s="27">
        <f t="shared" ref="E9" si="2">E11+E13</f>
        <v>18.22</v>
      </c>
      <c r="F9" s="21">
        <v>0</v>
      </c>
      <c r="G9" s="27">
        <f t="shared" ref="G9:H9" si="3">G11+G13</f>
        <v>8.6479999999999997</v>
      </c>
      <c r="H9" s="27">
        <f t="shared" si="3"/>
        <v>18.577999999999999</v>
      </c>
      <c r="I9" s="27">
        <f>I11+I13</f>
        <v>32.933</v>
      </c>
      <c r="J9" s="27">
        <f>J11+J13</f>
        <v>34.195</v>
      </c>
      <c r="K9" s="27">
        <f t="shared" ref="K9:N9" si="4">K11+K13</f>
        <v>27.018999999999998</v>
      </c>
      <c r="L9" s="27">
        <f t="shared" si="4"/>
        <v>0</v>
      </c>
      <c r="M9" s="27">
        <f t="shared" si="4"/>
        <v>0</v>
      </c>
      <c r="N9" s="27">
        <f t="shared" si="4"/>
        <v>372.48200000000003</v>
      </c>
      <c r="O9" s="21">
        <f>SUM(C9:N9)</f>
        <v>512.07500000000005</v>
      </c>
      <c r="P9" s="15"/>
    </row>
    <row r="10" spans="1:16" x14ac:dyDescent="0.35">
      <c r="A10" s="49"/>
      <c r="B10" s="9" t="s">
        <v>20</v>
      </c>
      <c r="C10" s="22">
        <v>0</v>
      </c>
      <c r="D10" s="28">
        <f>D12+D14</f>
        <v>15.393000000000001</v>
      </c>
      <c r="E10" s="28">
        <f t="shared" ref="E10:J10" si="5">E12+E14</f>
        <v>0</v>
      </c>
      <c r="F10" s="28">
        <f t="shared" si="5"/>
        <v>11.978999999999999</v>
      </c>
      <c r="G10" s="28">
        <f t="shared" si="5"/>
        <v>35.122999999999998</v>
      </c>
      <c r="H10" s="28">
        <f t="shared" si="5"/>
        <v>35.932000000000002</v>
      </c>
      <c r="I10" s="28">
        <f t="shared" si="5"/>
        <v>31.972999999999999</v>
      </c>
      <c r="J10" s="28">
        <f t="shared" si="5"/>
        <v>98.629000000000005</v>
      </c>
      <c r="K10" s="22"/>
      <c r="L10" s="22"/>
      <c r="M10" s="22"/>
      <c r="N10" s="22"/>
      <c r="O10" s="22">
        <f t="shared" ref="O10:O12" si="6">SUM(C10:N10)</f>
        <v>229.029</v>
      </c>
    </row>
    <row r="11" spans="1:16" x14ac:dyDescent="0.35">
      <c r="A11" s="51" t="s">
        <v>28</v>
      </c>
      <c r="B11" s="10" t="s">
        <v>19</v>
      </c>
      <c r="C11" s="21">
        <v>0</v>
      </c>
      <c r="D11" s="21">
        <v>0</v>
      </c>
      <c r="E11" s="27">
        <v>18.22</v>
      </c>
      <c r="F11" s="21">
        <v>0</v>
      </c>
      <c r="G11" s="27">
        <v>8.6479999999999997</v>
      </c>
      <c r="H11" s="27">
        <v>18.577999999999999</v>
      </c>
      <c r="I11" s="21">
        <v>32.933</v>
      </c>
      <c r="J11" s="27">
        <v>24.416</v>
      </c>
      <c r="K11" s="21">
        <v>27.018999999999998</v>
      </c>
      <c r="L11" s="27">
        <v>0</v>
      </c>
      <c r="M11" s="27">
        <v>0</v>
      </c>
      <c r="N11" s="27">
        <v>84.449000000000012</v>
      </c>
      <c r="O11" s="21">
        <f>SUM(C11:N11)</f>
        <v>214.26300000000001</v>
      </c>
    </row>
    <row r="12" spans="1:16" x14ac:dyDescent="0.35">
      <c r="A12" s="52"/>
      <c r="B12" s="9" t="s">
        <v>20</v>
      </c>
      <c r="C12" s="22">
        <v>0</v>
      </c>
      <c r="D12" s="22">
        <v>15.393000000000001</v>
      </c>
      <c r="E12" s="22">
        <v>0</v>
      </c>
      <c r="F12" s="22">
        <v>11.978999999999999</v>
      </c>
      <c r="G12" s="22">
        <v>35.122999999999998</v>
      </c>
      <c r="H12" s="22">
        <v>35.932000000000002</v>
      </c>
      <c r="I12" s="22">
        <v>31.972999999999999</v>
      </c>
      <c r="J12" s="22">
        <v>98.629000000000005</v>
      </c>
      <c r="K12" s="22"/>
      <c r="L12" s="22"/>
      <c r="M12" s="22"/>
      <c r="N12" s="22"/>
      <c r="O12" s="22">
        <f t="shared" si="6"/>
        <v>229.029</v>
      </c>
    </row>
    <row r="13" spans="1:16" x14ac:dyDescent="0.35">
      <c r="A13" s="51" t="s">
        <v>29</v>
      </c>
      <c r="B13" s="10" t="s">
        <v>19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9.7789999999999999</v>
      </c>
      <c r="K13" s="21">
        <v>0</v>
      </c>
      <c r="L13" s="21">
        <v>0</v>
      </c>
      <c r="M13" s="21">
        <v>0</v>
      </c>
      <c r="N13" s="27">
        <v>288.03300000000002</v>
      </c>
      <c r="O13" s="21">
        <f>SUM(C13:N13)</f>
        <v>297.81200000000001</v>
      </c>
    </row>
    <row r="14" spans="1:16" x14ac:dyDescent="0.35">
      <c r="A14" s="52"/>
      <c r="B14" s="9" t="s">
        <v>20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/>
      <c r="L14" s="22"/>
      <c r="M14" s="22"/>
      <c r="N14" s="22"/>
      <c r="O14" s="22">
        <f>SUM(C14:N14)</f>
        <v>0</v>
      </c>
    </row>
    <row r="15" spans="1:16" x14ac:dyDescent="0.35">
      <c r="A15" s="44" t="s">
        <v>30</v>
      </c>
      <c r="B15" s="19" t="s">
        <v>19</v>
      </c>
      <c r="C15" s="29">
        <f>C17+C23</f>
        <v>0</v>
      </c>
      <c r="D15" s="29">
        <f t="shared" ref="D15:O15" si="7">D17+D23</f>
        <v>14.688000000000001</v>
      </c>
      <c r="E15" s="29">
        <f t="shared" si="7"/>
        <v>14.688000000000001</v>
      </c>
      <c r="F15" s="29">
        <f t="shared" si="7"/>
        <v>14.688000000000001</v>
      </c>
      <c r="G15" s="29">
        <f t="shared" si="7"/>
        <v>14.688000000000001</v>
      </c>
      <c r="H15" s="29">
        <f t="shared" si="7"/>
        <v>14.688000000000001</v>
      </c>
      <c r="I15" s="29">
        <f t="shared" si="7"/>
        <v>314.31700000000001</v>
      </c>
      <c r="J15" s="29">
        <f t="shared" si="7"/>
        <v>145.72</v>
      </c>
      <c r="K15" s="29">
        <f t="shared" si="7"/>
        <v>74.692999999999998</v>
      </c>
      <c r="L15" s="29">
        <f t="shared" si="7"/>
        <v>81.855000000000004</v>
      </c>
      <c r="M15" s="29">
        <f t="shared" si="7"/>
        <v>103.273</v>
      </c>
      <c r="N15" s="29">
        <f t="shared" si="7"/>
        <v>353.23200000000003</v>
      </c>
      <c r="O15" s="29">
        <f t="shared" si="7"/>
        <v>1146.53</v>
      </c>
    </row>
    <row r="16" spans="1:16" x14ac:dyDescent="0.35">
      <c r="A16" s="45"/>
      <c r="B16" s="20" t="s">
        <v>20</v>
      </c>
      <c r="C16" s="30">
        <f>C18+C24</f>
        <v>0</v>
      </c>
      <c r="D16" s="30">
        <f t="shared" ref="D16:N16" si="8">D18+D24</f>
        <v>0</v>
      </c>
      <c r="E16" s="30">
        <f t="shared" si="8"/>
        <v>0</v>
      </c>
      <c r="F16" s="30">
        <f>F18+F24</f>
        <v>0</v>
      </c>
      <c r="G16" s="30">
        <f t="shared" si="8"/>
        <v>0</v>
      </c>
      <c r="H16" s="30">
        <f t="shared" si="8"/>
        <v>0</v>
      </c>
      <c r="I16" s="30">
        <f>I18+I24</f>
        <v>264.75799999999998</v>
      </c>
      <c r="J16" s="30">
        <f>J18+J24</f>
        <v>68.655000000000001</v>
      </c>
      <c r="K16" s="30">
        <f t="shared" si="8"/>
        <v>0</v>
      </c>
      <c r="L16" s="30">
        <f t="shared" si="8"/>
        <v>0</v>
      </c>
      <c r="M16" s="30">
        <f t="shared" si="8"/>
        <v>0</v>
      </c>
      <c r="N16" s="30">
        <f t="shared" si="8"/>
        <v>0</v>
      </c>
      <c r="O16" s="30">
        <f>O18+O24</f>
        <v>333.41300000000001</v>
      </c>
    </row>
    <row r="17" spans="1:15" x14ac:dyDescent="0.35">
      <c r="A17" s="48" t="s">
        <v>31</v>
      </c>
      <c r="B17" s="11" t="s">
        <v>19</v>
      </c>
      <c r="C17" s="21">
        <f>C19+C21</f>
        <v>0</v>
      </c>
      <c r="D17" s="21">
        <f t="shared" ref="D17:O17" si="9">D19+D21</f>
        <v>14.688000000000001</v>
      </c>
      <c r="E17" s="21">
        <f t="shared" si="9"/>
        <v>14.688000000000001</v>
      </c>
      <c r="F17" s="21">
        <f t="shared" si="9"/>
        <v>14.688000000000001</v>
      </c>
      <c r="G17" s="21">
        <f t="shared" si="9"/>
        <v>14.688000000000001</v>
      </c>
      <c r="H17" s="21">
        <f t="shared" si="9"/>
        <v>14.688000000000001</v>
      </c>
      <c r="I17" s="21">
        <f>I19+I21</f>
        <v>314.31700000000001</v>
      </c>
      <c r="J17" s="21">
        <f t="shared" si="9"/>
        <v>145.72</v>
      </c>
      <c r="K17" s="21">
        <f t="shared" si="9"/>
        <v>74.692999999999998</v>
      </c>
      <c r="L17" s="21">
        <f t="shared" si="9"/>
        <v>81.855000000000004</v>
      </c>
      <c r="M17" s="21">
        <f t="shared" si="9"/>
        <v>103.273</v>
      </c>
      <c r="N17" s="21">
        <f t="shared" si="9"/>
        <v>353.23200000000003</v>
      </c>
      <c r="O17" s="21">
        <f t="shared" si="9"/>
        <v>1146.53</v>
      </c>
    </row>
    <row r="18" spans="1:15" x14ac:dyDescent="0.35">
      <c r="A18" s="49"/>
      <c r="B18" s="9" t="s">
        <v>20</v>
      </c>
      <c r="C18" s="22">
        <f>C20+C22</f>
        <v>0</v>
      </c>
      <c r="D18" s="22">
        <f t="shared" ref="D18:N18" si="10">D20+D22</f>
        <v>0</v>
      </c>
      <c r="E18" s="22">
        <f t="shared" si="10"/>
        <v>0</v>
      </c>
      <c r="F18" s="22">
        <f t="shared" si="10"/>
        <v>0</v>
      </c>
      <c r="G18" s="22">
        <f t="shared" si="10"/>
        <v>0</v>
      </c>
      <c r="H18" s="22">
        <f t="shared" si="10"/>
        <v>0</v>
      </c>
      <c r="I18" s="22">
        <f t="shared" si="10"/>
        <v>264.75799999999998</v>
      </c>
      <c r="J18" s="22">
        <f t="shared" si="10"/>
        <v>68.655000000000001</v>
      </c>
      <c r="K18" s="22">
        <f t="shared" si="10"/>
        <v>0</v>
      </c>
      <c r="L18" s="22">
        <f t="shared" si="10"/>
        <v>0</v>
      </c>
      <c r="M18" s="22">
        <f t="shared" si="10"/>
        <v>0</v>
      </c>
      <c r="N18" s="22">
        <f t="shared" si="10"/>
        <v>0</v>
      </c>
      <c r="O18" s="22">
        <f>O20+O22</f>
        <v>333.41300000000001</v>
      </c>
    </row>
    <row r="19" spans="1:15" x14ac:dyDescent="0.35">
      <c r="A19" s="55" t="s">
        <v>37</v>
      </c>
      <c r="B19" s="11" t="s">
        <v>19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64.05</v>
      </c>
      <c r="O19" s="21">
        <f>SUM(C19:N19)</f>
        <v>64.05</v>
      </c>
    </row>
    <row r="20" spans="1:15" x14ac:dyDescent="0.35">
      <c r="A20" s="52"/>
      <c r="B20" s="9" t="s">
        <v>20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/>
      <c r="L20" s="22"/>
      <c r="M20" s="22"/>
      <c r="N20" s="22"/>
      <c r="O20" s="22">
        <f>SUM(C20:N20)</f>
        <v>0</v>
      </c>
    </row>
    <row r="21" spans="1:15" x14ac:dyDescent="0.35">
      <c r="A21" s="55" t="s">
        <v>38</v>
      </c>
      <c r="B21" s="11" t="s">
        <v>19</v>
      </c>
      <c r="C21" s="21">
        <v>0</v>
      </c>
      <c r="D21" s="21">
        <v>14.688000000000001</v>
      </c>
      <c r="E21" s="21">
        <v>14.688000000000001</v>
      </c>
      <c r="F21" s="21">
        <v>14.688000000000001</v>
      </c>
      <c r="G21" s="21">
        <v>14.688000000000001</v>
      </c>
      <c r="H21" s="21">
        <v>14.688000000000001</v>
      </c>
      <c r="I21" s="21">
        <v>314.31700000000001</v>
      </c>
      <c r="J21" s="21">
        <v>145.72</v>
      </c>
      <c r="K21" s="21">
        <v>74.692999999999998</v>
      </c>
      <c r="L21" s="21">
        <v>81.855000000000004</v>
      </c>
      <c r="M21" s="21">
        <v>103.273</v>
      </c>
      <c r="N21" s="21">
        <v>289.18200000000002</v>
      </c>
      <c r="O21" s="21">
        <f>SUM(C21:N21)</f>
        <v>1082.48</v>
      </c>
    </row>
    <row r="22" spans="1:15" x14ac:dyDescent="0.35">
      <c r="A22" s="52"/>
      <c r="B22" s="9" t="s">
        <v>20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264.75799999999998</v>
      </c>
      <c r="J22" s="22">
        <v>68.655000000000001</v>
      </c>
      <c r="K22" s="22"/>
      <c r="L22" s="22"/>
      <c r="M22" s="22"/>
      <c r="N22" s="22"/>
      <c r="O22" s="22">
        <f>SUM(C22:N22)</f>
        <v>333.41300000000001</v>
      </c>
    </row>
    <row r="23" spans="1:15" x14ac:dyDescent="0.35">
      <c r="A23" s="50" t="s">
        <v>32</v>
      </c>
      <c r="B23" s="10" t="s">
        <v>19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x14ac:dyDescent="0.35">
      <c r="A24" s="49"/>
      <c r="B24" s="9" t="s">
        <v>20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x14ac:dyDescent="0.35">
      <c r="A25" s="55" t="s">
        <v>35</v>
      </c>
      <c r="B25" s="11" t="s">
        <v>19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35">
      <c r="A26" s="52"/>
      <c r="B26" s="9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35">
      <c r="A27" s="55" t="s">
        <v>36</v>
      </c>
      <c r="B27" s="11" t="s">
        <v>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35">
      <c r="A28" s="52"/>
      <c r="B28" s="9" t="s">
        <v>20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x14ac:dyDescent="0.35">
      <c r="A29" s="53" t="s">
        <v>33</v>
      </c>
      <c r="B29" s="17" t="s">
        <v>19</v>
      </c>
      <c r="C29" s="31">
        <v>0.12</v>
      </c>
      <c r="D29" s="31">
        <v>0.12</v>
      </c>
      <c r="E29" s="31">
        <v>0.12</v>
      </c>
      <c r="F29" s="31">
        <v>0.12</v>
      </c>
      <c r="G29" s="31">
        <v>0.12</v>
      </c>
      <c r="H29" s="31">
        <v>0.12</v>
      </c>
      <c r="I29" s="31">
        <v>0.12</v>
      </c>
      <c r="J29" s="31">
        <v>0.12</v>
      </c>
      <c r="K29" s="31">
        <v>0.27500000000000002</v>
      </c>
      <c r="L29" s="31">
        <v>0.27500000000000002</v>
      </c>
      <c r="M29" s="31">
        <v>0.27500000000000002</v>
      </c>
      <c r="N29" s="31">
        <v>0.27500000000000002</v>
      </c>
      <c r="O29" s="31">
        <f>SUM(C29:N29)</f>
        <v>2.0599999999999996</v>
      </c>
    </row>
    <row r="30" spans="1:15" x14ac:dyDescent="0.35">
      <c r="A30" s="54"/>
      <c r="B30" s="18" t="s">
        <v>20</v>
      </c>
      <c r="C30" s="32"/>
      <c r="D30" s="32">
        <v>0.06</v>
      </c>
      <c r="E30" s="32">
        <v>0.12</v>
      </c>
      <c r="F30" s="32">
        <v>0</v>
      </c>
      <c r="G30" s="32">
        <v>0.24</v>
      </c>
      <c r="H30" s="32">
        <v>0.11799999999999999</v>
      </c>
      <c r="I30" s="32">
        <v>0</v>
      </c>
      <c r="J30" s="32">
        <v>0.12</v>
      </c>
      <c r="K30" s="32"/>
      <c r="L30" s="32"/>
      <c r="M30" s="32"/>
      <c r="N30" s="32"/>
      <c r="O30" s="32">
        <f>SUM(C30:N30)</f>
        <v>0.65800000000000003</v>
      </c>
    </row>
    <row r="31" spans="1:15" x14ac:dyDescent="0.35">
      <c r="A31" s="42" t="s">
        <v>22</v>
      </c>
      <c r="B31" s="12" t="s">
        <v>19</v>
      </c>
      <c r="C31" s="33">
        <f>C29+C15+C5</f>
        <v>0.12</v>
      </c>
      <c r="D31" s="33">
        <f t="shared" ref="D31:N31" si="11">D29+D15+D5</f>
        <v>15.305</v>
      </c>
      <c r="E31" s="33">
        <f t="shared" si="11"/>
        <v>33.408000000000001</v>
      </c>
      <c r="F31" s="33">
        <f t="shared" si="11"/>
        <v>14.808</v>
      </c>
      <c r="G31" s="33">
        <f>G29+G15+G5</f>
        <v>43.313000000000002</v>
      </c>
      <c r="H31" s="33">
        <f t="shared" si="11"/>
        <v>45.936</v>
      </c>
      <c r="I31" s="33">
        <f t="shared" si="11"/>
        <v>347.37</v>
      </c>
      <c r="J31" s="33">
        <f t="shared" si="11"/>
        <v>205.50200000000001</v>
      </c>
      <c r="K31" s="33">
        <f t="shared" si="11"/>
        <v>126.012</v>
      </c>
      <c r="L31" s="33">
        <f t="shared" si="11"/>
        <v>83.537000000000006</v>
      </c>
      <c r="M31" s="33">
        <f t="shared" si="11"/>
        <v>113.828</v>
      </c>
      <c r="N31" s="33">
        <f t="shared" si="11"/>
        <v>852.57400000000007</v>
      </c>
      <c r="O31" s="33">
        <f>O29+O15+O5</f>
        <v>1881.713</v>
      </c>
    </row>
    <row r="32" spans="1:15" x14ac:dyDescent="0.35">
      <c r="A32" s="43"/>
      <c r="B32" s="13" t="s">
        <v>20</v>
      </c>
      <c r="C32" s="34">
        <f>C6+C16+C30</f>
        <v>0.27600000000000002</v>
      </c>
      <c r="D32" s="34">
        <f>D6+D16+D30</f>
        <v>16.160999999999998</v>
      </c>
      <c r="E32" s="34">
        <f>E6+E16+E30</f>
        <v>32.394999999999996</v>
      </c>
      <c r="F32" s="34">
        <f>F6+F16+F30</f>
        <v>15.597999999999999</v>
      </c>
      <c r="G32" s="34">
        <f t="shared" ref="G32:N32" si="12">G6+G16+G30</f>
        <v>43.434999999999995</v>
      </c>
      <c r="H32" s="34">
        <f t="shared" si="12"/>
        <v>48.384000000000007</v>
      </c>
      <c r="I32" s="34">
        <f>I6+I16+I30</f>
        <v>357.38499999999999</v>
      </c>
      <c r="J32" s="36">
        <f>J6+J16+J30</f>
        <v>208.11500000000001</v>
      </c>
      <c r="K32" s="34">
        <f t="shared" si="12"/>
        <v>0</v>
      </c>
      <c r="L32" s="34">
        <f t="shared" si="12"/>
        <v>0</v>
      </c>
      <c r="M32" s="34">
        <f t="shared" si="12"/>
        <v>0</v>
      </c>
      <c r="N32" s="34">
        <f t="shared" si="12"/>
        <v>0</v>
      </c>
      <c r="O32" s="34">
        <f>O6+O16+O30</f>
        <v>721.74900000000002</v>
      </c>
    </row>
    <row r="33" spans="1:10" x14ac:dyDescent="0.35">
      <c r="A33" s="6"/>
      <c r="B33" s="6"/>
      <c r="E33" s="15"/>
      <c r="H33" s="35"/>
    </row>
    <row r="34" spans="1:10" x14ac:dyDescent="0.35">
      <c r="A34" s="6"/>
      <c r="B34" s="6"/>
      <c r="E34" s="15"/>
      <c r="H34" s="35"/>
      <c r="J34" s="35"/>
    </row>
    <row r="35" spans="1:10" x14ac:dyDescent="0.35">
      <c r="A35" s="6"/>
      <c r="B35" s="6"/>
      <c r="J35" s="35"/>
    </row>
  </sheetData>
  <mergeCells count="20">
    <mergeCell ref="A1:O1"/>
    <mergeCell ref="N2:O2"/>
    <mergeCell ref="A3:A4"/>
    <mergeCell ref="C3:N3"/>
    <mergeCell ref="O3:O4"/>
    <mergeCell ref="B3:B4"/>
    <mergeCell ref="A31:A32"/>
    <mergeCell ref="A15:A16"/>
    <mergeCell ref="A5:A6"/>
    <mergeCell ref="A7:A8"/>
    <mergeCell ref="A9:A10"/>
    <mergeCell ref="A17:A18"/>
    <mergeCell ref="A23:A24"/>
    <mergeCell ref="A11:A12"/>
    <mergeCell ref="A13:A14"/>
    <mergeCell ref="A29:A30"/>
    <mergeCell ref="A19:A20"/>
    <mergeCell ref="A21:A22"/>
    <mergeCell ref="A25:A26"/>
    <mergeCell ref="A27:A28"/>
  </mergeCells>
  <printOptions horizontalCentered="1"/>
  <pageMargins left="0.32" right="0.27" top="0.55118110236220474" bottom="0.47244094488188981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แผนเบิกจ่าย</vt:lpstr>
      <vt:lpstr>ผลการเบิกจ่ายปี 2566</vt:lpstr>
      <vt:lpstr>'ผลการเบิกจ่ายปี 2566'!Print_Area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อชิรญา นรสาร</dc:creator>
  <cp:lastModifiedBy>Kittika Somkhaoyai</cp:lastModifiedBy>
  <cp:lastPrinted>2023-06-20T02:56:03Z</cp:lastPrinted>
  <dcterms:created xsi:type="dcterms:W3CDTF">2021-11-23T02:59:02Z</dcterms:created>
  <dcterms:modified xsi:type="dcterms:W3CDTF">2023-06-20T02:56:25Z</dcterms:modified>
</cp:coreProperties>
</file>